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2023'!$A$1:$M$86</definedName>
  </definedNames>
  <calcPr fullCalcOnLoad="1"/>
</workbook>
</file>

<file path=xl/sharedStrings.xml><?xml version="1.0" encoding="utf-8"?>
<sst xmlns="http://schemas.openxmlformats.org/spreadsheetml/2006/main" count="561" uniqueCount="381">
  <si>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</si>
  <si>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</si>
  <si>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</si>
  <si>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</si>
  <si>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</si>
  <si>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</si>
  <si>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</si>
  <si>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</si>
  <si>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</si>
  <si>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</si>
  <si>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</si>
  <si>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</si>
  <si>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</si>
  <si>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</si>
  <si>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</si>
  <si>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</si>
  <si>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</si>
  <si>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</si>
  <si>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</si>
  <si>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</si>
  <si>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</si>
  <si>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</si>
  <si>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</si>
  <si>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</si>
  <si>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</si>
  <si>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</si>
  <si>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</si>
  <si>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</si>
  <si>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</si>
  <si>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</si>
  <si>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</si>
  <si>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</si>
  <si>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</si>
  <si>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</si>
  <si>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</si>
  <si>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</si>
  <si>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</si>
  <si>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</si>
  <si>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</si>
  <si>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</si>
  <si>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</si>
  <si>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</si>
  <si>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</si>
  <si>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</si>
  <si>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</si>
  <si>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</si>
  <si>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</si>
  <si>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</si>
  <si>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</si>
  <si>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</si>
  <si>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</si>
  <si>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</si>
  <si>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</si>
  <si>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</si>
  <si>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</si>
  <si>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</si>
  <si>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</si>
  <si>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</si>
  <si>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</si>
  <si>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</si>
  <si>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</si>
  <si>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</si>
  <si>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</si>
  <si>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</si>
  <si>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</si>
  <si>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</si>
  <si>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</si>
  <si>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</si>
  <si>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</si>
  <si>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</si>
  <si>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</si>
  <si>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</si>
  <si>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</si>
  <si>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</si>
  <si>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</si>
  <si>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</si>
  <si>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</si>
  <si>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</si>
  <si>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</si>
  <si>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</si>
  <si>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</si>
  <si>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</si>
  <si>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</si>
  <si>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</si>
  <si>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</si>
  <si>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</si>
  <si>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</si>
  <si>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</si>
  <si>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</si>
  <si>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</si>
  <si>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</si>
  <si>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</si>
  <si>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</si>
  <si>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</si>
  <si>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</si>
  <si>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</si>
  <si>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</si>
  <si>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</si>
  <si>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</si>
  <si>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</si>
  <si>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</si>
  <si>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</si>
  <si>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</si>
  <si>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</si>
  <si>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</si>
  <si>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</si>
  <si>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</si>
  <si>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</si>
  <si>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</si>
  <si>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</si>
  <si>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</si>
  <si>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</si>
  <si>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</si>
  <si>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</si>
  <si>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</si>
  <si>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</si>
  <si>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</si>
  <si>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</si>
  <si>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</si>
  <si>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</si>
  <si>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</si>
  <si>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</si>
  <si>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</si>
  <si>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</si>
  <si>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</si>
  <si>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</si>
  <si>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</si>
  <si>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Thôn 4, xã Quảng Minh, huyện Hải Hà</t>
  </si>
  <si>
    <t>Phạm Hữu Văn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</si>
  <si>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</si>
  <si>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</si>
  <si>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</si>
  <si>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</si>
  <si>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</si>
  <si>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</si>
  <si>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</si>
  <si>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</si>
  <si>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</si>
  <si>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</si>
  <si>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</si>
  <si>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</si>
  <si>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</si>
  <si>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</si>
  <si>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</si>
  <si>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</si>
  <si>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</si>
  <si>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</si>
  <si>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</si>
  <si>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</si>
  <si>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</si>
  <si>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</si>
  <si>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</si>
  <si>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</si>
  <si>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</si>
  <si>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</si>
  <si>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</si>
  <si>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</si>
  <si>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</si>
  <si>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</si>
  <si>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</si>
  <si>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</si>
  <si>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</si>
  <si>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</si>
  <si>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</si>
  <si>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</si>
  <si>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</si>
  <si>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</si>
  <si>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</si>
  <si>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</si>
  <si>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</si>
  <si>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</si>
  <si>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</si>
  <si>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</si>
  <si>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</si>
  <si>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</si>
  <si>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</si>
  <si>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</si>
  <si>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</si>
  <si>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</si>
  <si>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</si>
  <si>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</si>
  <si>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</si>
  <si>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</si>
  <si>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</si>
  <si>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</si>
  <si>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</si>
  <si>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</si>
  <si>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</si>
  <si>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</si>
  <si>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</si>
  <si>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</si>
  <si>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</si>
  <si>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</si>
  <si>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</si>
  <si>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</si>
  <si>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</si>
  <si>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</si>
  <si>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</si>
  <si>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</si>
  <si>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</si>
  <si>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</si>
  <si>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</si>
  <si>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</si>
  <si>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</si>
  <si>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</si>
  <si>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</si>
  <si>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</si>
  <si>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</si>
  <si>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</si>
  <si>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</si>
  <si>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</si>
  <si>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</si>
  <si>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</si>
  <si>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</si>
  <si>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</si>
  <si>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</si>
  <si>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</si>
  <si>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</si>
  <si>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</si>
  <si>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</si>
  <si>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</si>
  <si>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</si>
  <si>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</si>
  <si>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</si>
  <si>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</si>
  <si>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</si>
  <si>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</si>
  <si>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</si>
  <si>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</si>
  <si>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</si>
  <si>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</si>
  <si>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</si>
  <si>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</si>
  <si>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</si>
  <si>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</si>
  <si>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</si>
  <si>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</si>
  <si>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</si>
  <si>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</si>
  <si>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</si>
  <si>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</si>
  <si>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</si>
  <si>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</si>
  <si>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</si>
  <si>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</si>
  <si>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</si>
  <si>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</si>
  <si>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</si>
  <si>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</si>
  <si>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</si>
  <si>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</si>
  <si>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</si>
  <si>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</si>
  <si>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</si>
  <si>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</si>
  <si>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</si>
  <si>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</si>
  <si>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</si>
  <si>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</si>
  <si>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</si>
  <si>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</si>
  <si>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</si>
  <si>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</si>
  <si>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</si>
  <si>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</si>
  <si>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</si>
  <si>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</si>
  <si>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</si>
  <si>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</si>
  <si>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</si>
  <si>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</si>
  <si>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</si>
  <si>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</si>
  <si>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</si>
  <si>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</si>
  <si>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</si>
  <si>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</si>
  <si>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</si>
  <si>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</si>
  <si>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</si>
  <si>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</si>
  <si>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</si>
  <si>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</si>
  <si>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</si>
  <si>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</si>
  <si>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</si>
  <si>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</si>
  <si>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</si>
  <si>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</si>
  <si>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</si>
  <si>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</si>
  <si>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</si>
  <si>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</si>
  <si>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</si>
  <si>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</si>
  <si>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</si>
  <si>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</si>
  <si>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</si>
  <si>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</si>
  <si>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</si>
  <si>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DANH SÁCH NGƯỜI PHẢI THI HÀNH ÁN CHƯA CÓ ĐIỀU KIỆN THI HÀNH
( Năm 2023)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</si>
  <si>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</si>
  <si>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</si>
  <si>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</si>
  <si>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</si>
  <si>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</si>
  <si>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</si>
  <si>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</si>
  <si>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</si>
  <si>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</si>
  <si>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</si>
  <si>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</si>
  <si>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</si>
  <si>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</si>
  <si>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</si>
  <si>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</si>
  <si>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</si>
  <si>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</si>
  <si>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</si>
  <si>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</si>
  <si>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</si>
  <si>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</si>
  <si>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</si>
  <si>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</si>
  <si>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</si>
  <si>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</si>
  <si>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</si>
  <si>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</si>
  <si>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</si>
  <si>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</si>
  <si>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</si>
  <si>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</si>
  <si>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</si>
  <si>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</si>
  <si>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</si>
  <si>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</si>
  <si>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</si>
  <si>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</si>
  <si>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</si>
  <si>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</si>
  <si>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</si>
  <si>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</si>
  <si>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</si>
  <si>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</si>
  <si>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Trần Bá Đạt</t>
  </si>
  <si>
    <t>Bản án số 02/2022/DS-ST ngày 22/9/2022 của Tòa án nhân dân huyện Hải Hà, tỉnh Quảng Ninh</t>
  </si>
  <si>
    <t>10/QĐ-CCTHADS
 ngày 29/3/2023</t>
  </si>
  <si>
    <t>96/QĐ-CCTHADS  ngày 08/3/2023</t>
  </si>
  <si>
    <t xml:space="preserve">Án phí dân sự sơ thẩm: 7.500.000đ </t>
  </si>
  <si>
    <t>Nguyễn Việt Đại</t>
  </si>
  <si>
    <t>55/QĐ-CCTHADS ngày 15/12/2022</t>
  </si>
  <si>
    <t>Bồi thường cho Phạm Văn Lục: 43.052.503đ</t>
  </si>
  <si>
    <t>11/QĐ-CCTHADS
 ngày 05/4/2023</t>
  </si>
  <si>
    <t>Lê Thị Tuyên</t>
  </si>
  <si>
    <t>Thôn 2 (nay là thôn 1), xã Quảng Phong, huyện Hải Hà</t>
  </si>
  <si>
    <t>Quyết định số 74/2022/HSPT-QĐ ngày 12/10/2022 của TAND cấp cao tại Hà Nội và Bản án số 87/2022/HS-ST ngày 08/7/2022 TAND tỉnh Quảng Ninh</t>
  </si>
  <si>
    <t>54/QĐ-CCTHADS
15/12/2022</t>
  </si>
  <si>
    <t>Án phí dân sự: 56.693.000đ và nộp phạt 20.000.000đ</t>
  </si>
  <si>
    <t>12/QĐ-CCTHADS
 ngày 08/5/2023</t>
  </si>
  <si>
    <t>Phạm Văn Quang</t>
  </si>
  <si>
    <t>70/QĐ-CCTHADS
06/2/2023</t>
  </si>
  <si>
    <t>Bản án số 62/2022/HS-ST ngày 14/12/2022 của Tòa án nhân dân huyện Hải Hà, tỉnh Quảng Ninh</t>
  </si>
  <si>
    <t>Án phí dân sự 200.000đ và án phí dân sự trong vụ án hình sự 5.170.000đ</t>
  </si>
  <si>
    <t>13/QĐ-CCTHADS
 ngày 16/5/2023</t>
  </si>
  <si>
    <t>Hòa</t>
  </si>
  <si>
    <t>53/QĐ-CCTHADS
 ngày 04/4/2019</t>
  </si>
  <si>
    <t>Tâm</t>
  </si>
  <si>
    <t>Nguyễn Văn Hội</t>
  </si>
  <si>
    <t>Khu Trần Hưng Đạo, thị trấn Quảng Hà, huyện Hải Hà</t>
  </si>
  <si>
    <t>Quyết định công nhận sự thỏa thuận của các đương sự số 02/2022/QĐST-KDTM ngày 09/8/2022 của TAND huyện Hải Hà, tỉnh Quảng Ninh</t>
  </si>
  <si>
    <t>66/QĐ-CCTHADS
02/2/2023</t>
  </si>
  <si>
    <t>Tiền thanh toán cho Ngân hàng TMCP Đầu tư và phát triển Việt Nam: 18.877.557.808đ</t>
  </si>
  <si>
    <t>x</t>
  </si>
  <si>
    <t>14/QĐ-CCTHADS
 ngày 03/8/2023</t>
  </si>
  <si>
    <t>Trương Minh Tuấn</t>
  </si>
  <si>
    <t>Thôn 5, xã Quảng Thịnh, huyện Hải Hà, tỉnh Quảng Ninh</t>
  </si>
  <si>
    <t>81/QĐ-CCTHADS 24/02/2023</t>
  </si>
  <si>
    <t>Bản án số 02/2023/HS-ST ngày 18/01/2023 của Tòa án nhân dân huyện Hải Hà, tỉnh Quảng Ninh</t>
  </si>
  <si>
    <t>Truy thu nộp ngân sách Nhà nước: 130.904.110đ</t>
  </si>
  <si>
    <t>15/QĐ-CCTHADS
ngày 05/9/2023</t>
  </si>
  <si>
    <t>Hải Hà, ngày 21 tháng 9 năm 2023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</si>
</sst>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"/>
  <sheetViews>
    <sheetView tabSelected="1" zoomScale="85" zoomScaleNormal="85" zoomScaleSheetLayoutView="85" workbookViewId="0" topLeftCell="A75">
      <selection activeCell="L82" sqref="L82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41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67" t="s">
        <v>109</v>
      </c>
      <c r="B1" s="67"/>
      <c r="C1" s="67"/>
      <c r="D1" s="67"/>
      <c r="E1" s="67"/>
    </row>
    <row r="2" spans="1:13" ht="20.25" customHeight="1" hidden="1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9.5" customHeight="1" hidden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45.75" customHeight="1">
      <c r="A4" s="71" t="s">
        <v>300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58"/>
      <c r="L5" s="58"/>
      <c r="M5" s="58"/>
    </row>
    <row r="6" spans="1:115" s="6" customFormat="1" ht="23.25" customHeight="1">
      <c r="A6" s="59" t="s">
        <v>5</v>
      </c>
      <c r="B6" s="59" t="s">
        <v>3</v>
      </c>
      <c r="C6" s="59" t="s">
        <v>2</v>
      </c>
      <c r="D6" s="59" t="s">
        <v>4</v>
      </c>
      <c r="E6" s="62" t="s">
        <v>44</v>
      </c>
      <c r="F6" s="62" t="s">
        <v>45</v>
      </c>
      <c r="G6" s="59" t="s">
        <v>0</v>
      </c>
      <c r="H6" s="59"/>
      <c r="I6" s="59"/>
      <c r="J6" s="59"/>
      <c r="K6" s="62" t="s">
        <v>11</v>
      </c>
      <c r="L6" s="59" t="s">
        <v>46</v>
      </c>
      <c r="M6" s="59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59"/>
      <c r="B7" s="59"/>
      <c r="C7" s="59"/>
      <c r="D7" s="59"/>
      <c r="E7" s="63"/>
      <c r="F7" s="63"/>
      <c r="G7" s="59" t="s">
        <v>6</v>
      </c>
      <c r="H7" s="59" t="s">
        <v>7</v>
      </c>
      <c r="I7" s="59"/>
      <c r="J7" s="59"/>
      <c r="K7" s="63"/>
      <c r="L7" s="59"/>
      <c r="M7" s="5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59"/>
      <c r="B8" s="59"/>
      <c r="C8" s="59"/>
      <c r="D8" s="59"/>
      <c r="E8" s="64"/>
      <c r="F8" s="64"/>
      <c r="G8" s="65"/>
      <c r="H8" s="1" t="s">
        <v>8</v>
      </c>
      <c r="I8" s="1" t="s">
        <v>9</v>
      </c>
      <c r="J8" s="1" t="s">
        <v>10</v>
      </c>
      <c r="K8" s="64"/>
      <c r="L8" s="59"/>
      <c r="M8" s="59"/>
      <c r="N8" s="10"/>
      <c r="O8" s="10"/>
      <c r="P8" s="19">
        <f>P9</f>
        <v>9386203.5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4">
        <v>13</v>
      </c>
      <c r="N9" s="10"/>
      <c r="O9" s="10"/>
      <c r="P9" s="19">
        <f>SUM(P10:P72)</f>
        <v>9386203.5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9" customHeight="1">
      <c r="A10" s="40">
        <v>1</v>
      </c>
      <c r="B10" s="12"/>
      <c r="C10" s="45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M10" s="40" t="s">
        <v>364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0">
        <f>A10+1</f>
        <v>2</v>
      </c>
      <c r="B11" s="7"/>
      <c r="C11" s="45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40" t="s">
        <v>364</v>
      </c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0">
        <f aca="true" t="shared" si="0" ref="A12:A70">A11+1</f>
        <v>3</v>
      </c>
      <c r="B12" s="13"/>
      <c r="C12" s="48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42" t="s">
        <v>364</v>
      </c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0">
        <f t="shared" si="0"/>
        <v>4</v>
      </c>
      <c r="B13" s="7"/>
      <c r="C13" s="45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40" t="s">
        <v>366</v>
      </c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0">
        <f t="shared" si="0"/>
        <v>5</v>
      </c>
      <c r="B14" s="7"/>
      <c r="C14" s="48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40" t="s">
        <v>366</v>
      </c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0">
        <f t="shared" si="0"/>
        <v>6</v>
      </c>
      <c r="B15" s="7"/>
      <c r="C15" s="48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40" t="s">
        <v>366</v>
      </c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0">
        <f>A15+1</f>
        <v>7</v>
      </c>
      <c r="B16" s="7"/>
      <c r="C16" s="48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40" t="s">
        <v>366</v>
      </c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0">
        <f t="shared" si="0"/>
        <v>8</v>
      </c>
      <c r="B17" s="7"/>
      <c r="C17" s="48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40" t="s">
        <v>366</v>
      </c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0">
        <f t="shared" si="0"/>
        <v>9</v>
      </c>
      <c r="B18" s="7"/>
      <c r="C18" s="45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40" t="s">
        <v>364</v>
      </c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0">
        <f t="shared" si="0"/>
        <v>10</v>
      </c>
      <c r="B19" s="7"/>
      <c r="C19" s="48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40" t="s">
        <v>366</v>
      </c>
      <c r="P19" s="19">
        <v>3000</v>
      </c>
      <c r="Q19" s="19"/>
      <c r="R19" s="8"/>
      <c r="S19" s="19"/>
      <c r="T19" s="19"/>
    </row>
    <row r="20" spans="1:115" s="28" customFormat="1" ht="42.75" customHeight="1">
      <c r="A20" s="40">
        <f t="shared" si="0"/>
        <v>11</v>
      </c>
      <c r="B20" s="22"/>
      <c r="C20" s="47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40" t="s">
        <v>366</v>
      </c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0">
        <f t="shared" si="0"/>
        <v>12</v>
      </c>
      <c r="B21" s="22"/>
      <c r="C21" s="47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40" t="s">
        <v>366</v>
      </c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0">
        <f t="shared" si="0"/>
        <v>13</v>
      </c>
      <c r="B22" s="22"/>
      <c r="C22" s="47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40" t="s">
        <v>366</v>
      </c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0">
        <f t="shared" si="0"/>
        <v>14</v>
      </c>
      <c r="B23" s="22"/>
      <c r="C23" s="47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40" t="s">
        <v>366</v>
      </c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0">
        <f t="shared" si="0"/>
        <v>15</v>
      </c>
      <c r="B24" s="22"/>
      <c r="C24" s="47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40" t="s">
        <v>366</v>
      </c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0">
        <f t="shared" si="0"/>
        <v>16</v>
      </c>
      <c r="B25" s="22"/>
      <c r="C25" s="47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40" t="s">
        <v>366</v>
      </c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0">
        <f t="shared" si="0"/>
        <v>17</v>
      </c>
      <c r="B26" s="22"/>
      <c r="C26" s="47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40" t="s">
        <v>366</v>
      </c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0">
        <f t="shared" si="0"/>
        <v>18</v>
      </c>
      <c r="B27" s="22"/>
      <c r="C27" s="46" t="s">
        <v>116</v>
      </c>
      <c r="D27" s="29" t="s">
        <v>118</v>
      </c>
      <c r="E27" s="3" t="s">
        <v>117</v>
      </c>
      <c r="F27" s="3" t="s">
        <v>119</v>
      </c>
      <c r="G27" s="23" t="s">
        <v>178</v>
      </c>
      <c r="H27" s="24" t="s">
        <v>31</v>
      </c>
      <c r="I27" s="22"/>
      <c r="J27" s="22"/>
      <c r="K27" s="30">
        <v>43987</v>
      </c>
      <c r="L27" s="25" t="s">
        <v>120</v>
      </c>
      <c r="M27" s="43" t="s">
        <v>364</v>
      </c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0">
        <f t="shared" si="0"/>
        <v>19</v>
      </c>
      <c r="B28" s="22"/>
      <c r="C28" s="46" t="s">
        <v>121</v>
      </c>
      <c r="D28" s="29" t="s">
        <v>122</v>
      </c>
      <c r="E28" s="3" t="s">
        <v>123</v>
      </c>
      <c r="F28" s="3" t="s">
        <v>124</v>
      </c>
      <c r="G28" s="23" t="s">
        <v>125</v>
      </c>
      <c r="H28" s="24" t="s">
        <v>31</v>
      </c>
      <c r="I28" s="22"/>
      <c r="J28" s="22"/>
      <c r="K28" s="30">
        <v>44056</v>
      </c>
      <c r="L28" s="25" t="s">
        <v>126</v>
      </c>
      <c r="M28" s="43" t="s">
        <v>364</v>
      </c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0">
        <f>A28+1</f>
        <v>20</v>
      </c>
      <c r="B29" s="22"/>
      <c r="C29" s="46" t="s">
        <v>128</v>
      </c>
      <c r="D29" s="29" t="s">
        <v>127</v>
      </c>
      <c r="E29" s="3" t="s">
        <v>123</v>
      </c>
      <c r="F29" s="3" t="s">
        <v>365</v>
      </c>
      <c r="G29" s="23" t="s">
        <v>125</v>
      </c>
      <c r="H29" s="24" t="s">
        <v>31</v>
      </c>
      <c r="I29" s="22"/>
      <c r="J29" s="22"/>
      <c r="K29" s="30">
        <v>44056</v>
      </c>
      <c r="L29" s="25" t="s">
        <v>129</v>
      </c>
      <c r="M29" s="43" t="s">
        <v>364</v>
      </c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0">
        <f t="shared" si="0"/>
        <v>21</v>
      </c>
      <c r="B30" s="22"/>
      <c r="C30" s="46" t="s">
        <v>130</v>
      </c>
      <c r="D30" s="29" t="s">
        <v>127</v>
      </c>
      <c r="E30" s="3" t="s">
        <v>123</v>
      </c>
      <c r="F30" s="3" t="s">
        <v>131</v>
      </c>
      <c r="G30" s="23" t="s">
        <v>125</v>
      </c>
      <c r="H30" s="24" t="s">
        <v>31</v>
      </c>
      <c r="I30" s="22"/>
      <c r="J30" s="22"/>
      <c r="K30" s="30">
        <v>43949</v>
      </c>
      <c r="L30" s="25" t="s">
        <v>132</v>
      </c>
      <c r="M30" s="43" t="s">
        <v>364</v>
      </c>
      <c r="N30" s="26"/>
      <c r="O30" s="26"/>
      <c r="P30" s="19">
        <v>10000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0">
        <f t="shared" si="0"/>
        <v>22</v>
      </c>
      <c r="B31" s="22"/>
      <c r="C31" s="47" t="s">
        <v>68</v>
      </c>
      <c r="D31" s="29" t="s">
        <v>69</v>
      </c>
      <c r="E31" s="3" t="s">
        <v>133</v>
      </c>
      <c r="F31" s="3" t="s">
        <v>134</v>
      </c>
      <c r="G31" s="23" t="s">
        <v>135</v>
      </c>
      <c r="H31" s="24" t="s">
        <v>31</v>
      </c>
      <c r="I31" s="22"/>
      <c r="J31" s="22"/>
      <c r="K31" s="30">
        <v>43973</v>
      </c>
      <c r="L31" s="25" t="s">
        <v>136</v>
      </c>
      <c r="M31" s="43" t="s">
        <v>366</v>
      </c>
      <c r="N31" s="26"/>
      <c r="O31" s="26"/>
      <c r="P31" s="19">
        <v>100000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0">
        <f t="shared" si="0"/>
        <v>23</v>
      </c>
      <c r="B32" s="22"/>
      <c r="C32" s="46" t="s">
        <v>116</v>
      </c>
      <c r="D32" s="29" t="s">
        <v>137</v>
      </c>
      <c r="E32" s="3" t="s">
        <v>138</v>
      </c>
      <c r="F32" s="3" t="s">
        <v>139</v>
      </c>
      <c r="G32" s="23" t="s">
        <v>140</v>
      </c>
      <c r="H32" s="24" t="s">
        <v>31</v>
      </c>
      <c r="I32" s="22"/>
      <c r="J32" s="22"/>
      <c r="K32" s="30">
        <v>43949</v>
      </c>
      <c r="L32" s="25" t="s">
        <v>141</v>
      </c>
      <c r="M32" s="43" t="s">
        <v>364</v>
      </c>
      <c r="N32" s="26"/>
      <c r="O32" s="26"/>
      <c r="P32" s="19">
        <v>200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0">
        <f t="shared" si="0"/>
        <v>24</v>
      </c>
      <c r="B33" s="22"/>
      <c r="C33" s="47" t="s">
        <v>116</v>
      </c>
      <c r="D33" s="29" t="s">
        <v>137</v>
      </c>
      <c r="E33" s="3" t="s">
        <v>138</v>
      </c>
      <c r="F33" s="3" t="s">
        <v>142</v>
      </c>
      <c r="G33" s="23" t="s">
        <v>143</v>
      </c>
      <c r="H33" s="24" t="s">
        <v>31</v>
      </c>
      <c r="I33" s="22"/>
      <c r="J33" s="22"/>
      <c r="K33" s="30">
        <v>43992</v>
      </c>
      <c r="L33" s="25" t="s">
        <v>144</v>
      </c>
      <c r="M33" s="43" t="s">
        <v>366</v>
      </c>
      <c r="N33" s="26"/>
      <c r="O33" s="26"/>
      <c r="P33" s="19">
        <v>18833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0">
        <f t="shared" si="0"/>
        <v>25</v>
      </c>
      <c r="B34" s="22"/>
      <c r="C34" s="46" t="s">
        <v>116</v>
      </c>
      <c r="D34" s="29" t="s">
        <v>137</v>
      </c>
      <c r="E34" s="3" t="s">
        <v>146</v>
      </c>
      <c r="F34" s="3" t="s">
        <v>147</v>
      </c>
      <c r="G34" s="23" t="s">
        <v>148</v>
      </c>
      <c r="H34" s="24" t="s">
        <v>31</v>
      </c>
      <c r="I34" s="22"/>
      <c r="J34" s="22"/>
      <c r="K34" s="30">
        <v>44020</v>
      </c>
      <c r="L34" s="25" t="s">
        <v>149</v>
      </c>
      <c r="M34" s="43" t="s">
        <v>364</v>
      </c>
      <c r="N34" s="26"/>
      <c r="O34" s="26"/>
      <c r="P34" s="19">
        <v>1057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0">
        <f t="shared" si="0"/>
        <v>26</v>
      </c>
      <c r="B35" s="22"/>
      <c r="C35" s="46" t="s">
        <v>154</v>
      </c>
      <c r="D35" s="29" t="s">
        <v>150</v>
      </c>
      <c r="E35" s="3" t="s">
        <v>145</v>
      </c>
      <c r="F35" s="3" t="s">
        <v>151</v>
      </c>
      <c r="G35" s="23" t="s">
        <v>152</v>
      </c>
      <c r="H35" s="24" t="s">
        <v>31</v>
      </c>
      <c r="I35" s="22"/>
      <c r="J35" s="22"/>
      <c r="K35" s="30">
        <v>44018</v>
      </c>
      <c r="L35" s="25" t="s">
        <v>153</v>
      </c>
      <c r="M35" s="43" t="s">
        <v>364</v>
      </c>
      <c r="N35" s="26"/>
      <c r="O35" s="26"/>
      <c r="P35" s="19">
        <v>10000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0">
        <f t="shared" si="0"/>
        <v>27</v>
      </c>
      <c r="B36" s="22"/>
      <c r="C36" s="46" t="s">
        <v>155</v>
      </c>
      <c r="D36" s="29" t="s">
        <v>156</v>
      </c>
      <c r="E36" s="3" t="s">
        <v>157</v>
      </c>
      <c r="F36" s="3" t="s">
        <v>158</v>
      </c>
      <c r="G36" s="23" t="s">
        <v>159</v>
      </c>
      <c r="H36" s="24" t="s">
        <v>31</v>
      </c>
      <c r="I36" s="22"/>
      <c r="J36" s="22"/>
      <c r="K36" s="30">
        <v>44085</v>
      </c>
      <c r="L36" s="25" t="s">
        <v>160</v>
      </c>
      <c r="M36" s="43" t="s">
        <v>364</v>
      </c>
      <c r="N36" s="26"/>
      <c r="O36" s="26"/>
      <c r="P36" s="19">
        <v>1400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0">
        <f t="shared" si="0"/>
        <v>28</v>
      </c>
      <c r="B37" s="22"/>
      <c r="C37" s="46" t="s">
        <v>161</v>
      </c>
      <c r="D37" s="29" t="s">
        <v>127</v>
      </c>
      <c r="E37" s="29" t="s">
        <v>162</v>
      </c>
      <c r="F37" s="3" t="s">
        <v>163</v>
      </c>
      <c r="G37" s="23" t="s">
        <v>164</v>
      </c>
      <c r="H37" s="24" t="s">
        <v>31</v>
      </c>
      <c r="I37" s="22"/>
      <c r="J37" s="22"/>
      <c r="K37" s="30">
        <v>44090</v>
      </c>
      <c r="L37" s="25" t="s">
        <v>170</v>
      </c>
      <c r="M37" s="43" t="s">
        <v>364</v>
      </c>
      <c r="N37" s="26"/>
      <c r="O37" s="26"/>
      <c r="P37" s="19">
        <v>7700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0">
        <f t="shared" si="0"/>
        <v>29</v>
      </c>
      <c r="B38" s="22"/>
      <c r="C38" s="46" t="s">
        <v>165</v>
      </c>
      <c r="D38" s="29" t="s">
        <v>166</v>
      </c>
      <c r="E38" s="29" t="s">
        <v>167</v>
      </c>
      <c r="F38" s="3" t="s">
        <v>168</v>
      </c>
      <c r="G38" s="23" t="s">
        <v>169</v>
      </c>
      <c r="H38" s="24" t="s">
        <v>31</v>
      </c>
      <c r="I38" s="22"/>
      <c r="J38" s="22"/>
      <c r="K38" s="30">
        <v>44091</v>
      </c>
      <c r="L38" s="25" t="s">
        <v>171</v>
      </c>
      <c r="M38" s="43" t="s">
        <v>364</v>
      </c>
      <c r="N38" s="26"/>
      <c r="O38" s="26"/>
      <c r="P38" s="19">
        <v>8000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0">
        <f t="shared" si="0"/>
        <v>30</v>
      </c>
      <c r="B39" s="22"/>
      <c r="C39" s="47" t="s">
        <v>172</v>
      </c>
      <c r="D39" s="29" t="s">
        <v>173</v>
      </c>
      <c r="E39" s="3" t="s">
        <v>174</v>
      </c>
      <c r="F39" s="3" t="s">
        <v>175</v>
      </c>
      <c r="G39" s="23" t="s">
        <v>176</v>
      </c>
      <c r="H39" s="24" t="s">
        <v>31</v>
      </c>
      <c r="I39" s="22"/>
      <c r="J39" s="22"/>
      <c r="K39" s="30">
        <v>44017</v>
      </c>
      <c r="L39" s="25" t="s">
        <v>177</v>
      </c>
      <c r="M39" s="43" t="s">
        <v>366</v>
      </c>
      <c r="N39" s="26"/>
      <c r="O39" s="26"/>
      <c r="P39" s="19">
        <v>205890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3.75" customHeight="1">
      <c r="A40" s="40">
        <f t="shared" si="0"/>
        <v>31</v>
      </c>
      <c r="B40" s="22"/>
      <c r="C40" s="46" t="s">
        <v>179</v>
      </c>
      <c r="D40" s="29" t="s">
        <v>180</v>
      </c>
      <c r="E40" s="29" t="s">
        <v>181</v>
      </c>
      <c r="F40" s="3" t="s">
        <v>182</v>
      </c>
      <c r="G40" s="23" t="s">
        <v>183</v>
      </c>
      <c r="H40" s="24" t="s">
        <v>31</v>
      </c>
      <c r="I40" s="22"/>
      <c r="J40" s="22"/>
      <c r="K40" s="30">
        <v>44055</v>
      </c>
      <c r="L40" s="25" t="s">
        <v>184</v>
      </c>
      <c r="M40" s="43" t="s">
        <v>364</v>
      </c>
      <c r="N40" s="26"/>
      <c r="O40" s="26"/>
      <c r="P40" s="19">
        <v>7000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6.75" customHeight="1">
      <c r="A41" s="40">
        <f t="shared" si="0"/>
        <v>32</v>
      </c>
      <c r="B41" s="22"/>
      <c r="C41" s="46" t="s">
        <v>187</v>
      </c>
      <c r="D41" s="29" t="s">
        <v>188</v>
      </c>
      <c r="E41" s="29" t="s">
        <v>185</v>
      </c>
      <c r="F41" s="3" t="s">
        <v>189</v>
      </c>
      <c r="G41" s="23" t="s">
        <v>190</v>
      </c>
      <c r="H41" s="24" t="s">
        <v>31</v>
      </c>
      <c r="I41" s="22"/>
      <c r="J41" s="22"/>
      <c r="K41" s="30">
        <v>44091</v>
      </c>
      <c r="L41" s="25" t="s">
        <v>186</v>
      </c>
      <c r="M41" s="43" t="s">
        <v>364</v>
      </c>
      <c r="N41" s="26"/>
      <c r="O41" s="26"/>
      <c r="P41" s="19">
        <v>10100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4.5" customHeight="1">
      <c r="A42" s="40">
        <f t="shared" si="0"/>
        <v>33</v>
      </c>
      <c r="B42" s="22"/>
      <c r="C42" s="46" t="s">
        <v>191</v>
      </c>
      <c r="D42" s="29" t="s">
        <v>192</v>
      </c>
      <c r="E42" s="29" t="s">
        <v>193</v>
      </c>
      <c r="F42" s="3" t="s">
        <v>194</v>
      </c>
      <c r="G42" s="23" t="s">
        <v>195</v>
      </c>
      <c r="H42" s="24" t="s">
        <v>31</v>
      </c>
      <c r="I42" s="22"/>
      <c r="J42" s="22"/>
      <c r="K42" s="30">
        <v>43944</v>
      </c>
      <c r="L42" s="25" t="s">
        <v>196</v>
      </c>
      <c r="M42" s="43" t="s">
        <v>364</v>
      </c>
      <c r="N42" s="26"/>
      <c r="O42" s="26"/>
      <c r="P42" s="19">
        <v>2000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0">
        <f t="shared" si="0"/>
        <v>34</v>
      </c>
      <c r="B43" s="22"/>
      <c r="C43" s="46" t="s">
        <v>197</v>
      </c>
      <c r="D43" s="29" t="s">
        <v>198</v>
      </c>
      <c r="E43" s="3" t="s">
        <v>199</v>
      </c>
      <c r="F43" s="3" t="s">
        <v>200</v>
      </c>
      <c r="G43" s="23" t="s">
        <v>201</v>
      </c>
      <c r="H43" s="24" t="s">
        <v>31</v>
      </c>
      <c r="I43" s="22"/>
      <c r="J43" s="22"/>
      <c r="K43" s="30">
        <v>43944</v>
      </c>
      <c r="L43" s="25" t="s">
        <v>202</v>
      </c>
      <c r="M43" s="43" t="s">
        <v>364</v>
      </c>
      <c r="N43" s="26"/>
      <c r="O43" s="26"/>
      <c r="P43" s="19">
        <v>9400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0">
        <f t="shared" si="0"/>
        <v>35</v>
      </c>
      <c r="B44" s="22"/>
      <c r="C44" s="46" t="s">
        <v>191</v>
      </c>
      <c r="D44" s="29" t="s">
        <v>192</v>
      </c>
      <c r="E44" s="3" t="s">
        <v>203</v>
      </c>
      <c r="F44" s="3" t="s">
        <v>204</v>
      </c>
      <c r="G44" s="23" t="s">
        <v>205</v>
      </c>
      <c r="H44" s="24" t="s">
        <v>31</v>
      </c>
      <c r="I44" s="22"/>
      <c r="J44" s="22"/>
      <c r="K44" s="30">
        <v>43965</v>
      </c>
      <c r="L44" s="25" t="s">
        <v>206</v>
      </c>
      <c r="M44" s="43" t="s">
        <v>364</v>
      </c>
      <c r="N44" s="26"/>
      <c r="O44" s="26"/>
      <c r="P44" s="19">
        <v>500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31.5" customHeight="1">
      <c r="A45" s="40">
        <f t="shared" si="0"/>
        <v>36</v>
      </c>
      <c r="B45" s="22"/>
      <c r="C45" s="46" t="s">
        <v>207</v>
      </c>
      <c r="D45" s="29" t="s">
        <v>192</v>
      </c>
      <c r="E45" s="3" t="s">
        <v>208</v>
      </c>
      <c r="F45" s="3" t="s">
        <v>209</v>
      </c>
      <c r="G45" s="23" t="s">
        <v>210</v>
      </c>
      <c r="H45" s="24" t="s">
        <v>31</v>
      </c>
      <c r="I45" s="22"/>
      <c r="J45" s="22"/>
      <c r="K45" s="30">
        <v>43992</v>
      </c>
      <c r="L45" s="25" t="s">
        <v>211</v>
      </c>
      <c r="M45" s="43" t="s">
        <v>364</v>
      </c>
      <c r="N45" s="26"/>
      <c r="O45" s="26"/>
      <c r="P45" s="19">
        <v>9700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41.25" customHeight="1">
      <c r="A46" s="40">
        <f t="shared" si="0"/>
        <v>37</v>
      </c>
      <c r="B46" s="22"/>
      <c r="C46" s="46" t="s">
        <v>213</v>
      </c>
      <c r="D46" s="29" t="s">
        <v>217</v>
      </c>
      <c r="E46" s="39" t="s">
        <v>214</v>
      </c>
      <c r="F46" s="31" t="s">
        <v>215</v>
      </c>
      <c r="G46" s="32" t="s">
        <v>218</v>
      </c>
      <c r="H46" s="33" t="s">
        <v>31</v>
      </c>
      <c r="I46" s="34"/>
      <c r="J46" s="34"/>
      <c r="K46" s="35">
        <v>44153</v>
      </c>
      <c r="L46" s="36" t="s">
        <v>216</v>
      </c>
      <c r="M46" s="43" t="s">
        <v>364</v>
      </c>
      <c r="N46" s="26"/>
      <c r="O46" s="26"/>
      <c r="P46" s="19">
        <v>8000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0">
        <f t="shared" si="0"/>
        <v>38</v>
      </c>
      <c r="B47" s="22"/>
      <c r="C47" s="46" t="s">
        <v>219</v>
      </c>
      <c r="D47" s="29" t="s">
        <v>220</v>
      </c>
      <c r="E47" s="39" t="s">
        <v>221</v>
      </c>
      <c r="F47" s="31" t="s">
        <v>222</v>
      </c>
      <c r="G47" s="32" t="s">
        <v>223</v>
      </c>
      <c r="H47" s="33" t="s">
        <v>31</v>
      </c>
      <c r="I47" s="34"/>
      <c r="J47" s="34"/>
      <c r="K47" s="35">
        <v>44211</v>
      </c>
      <c r="L47" s="36" t="s">
        <v>224</v>
      </c>
      <c r="M47" s="43" t="s">
        <v>364</v>
      </c>
      <c r="N47" s="26"/>
      <c r="O47" s="26"/>
      <c r="P47" s="19">
        <v>12500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0">
        <f t="shared" si="0"/>
        <v>39</v>
      </c>
      <c r="B48" s="22"/>
      <c r="C48" s="47" t="s">
        <v>225</v>
      </c>
      <c r="D48" s="29" t="s">
        <v>226</v>
      </c>
      <c r="E48" s="31" t="s">
        <v>228</v>
      </c>
      <c r="F48" s="31" t="s">
        <v>229</v>
      </c>
      <c r="G48" s="32" t="s">
        <v>227</v>
      </c>
      <c r="H48" s="33" t="s">
        <v>31</v>
      </c>
      <c r="I48" s="34"/>
      <c r="J48" s="34"/>
      <c r="K48" s="35">
        <v>44462</v>
      </c>
      <c r="L48" s="36" t="s">
        <v>230</v>
      </c>
      <c r="M48" s="43" t="s">
        <v>366</v>
      </c>
      <c r="N48" s="26"/>
      <c r="O48" s="26"/>
      <c r="P48" s="19">
        <v>58000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0">
        <f t="shared" si="0"/>
        <v>40</v>
      </c>
      <c r="B49" s="22"/>
      <c r="C49" s="47" t="s">
        <v>231</v>
      </c>
      <c r="D49" s="29" t="s">
        <v>232</v>
      </c>
      <c r="E49" s="39" t="s">
        <v>233</v>
      </c>
      <c r="F49" s="31" t="s">
        <v>234</v>
      </c>
      <c r="G49" s="32" t="s">
        <v>235</v>
      </c>
      <c r="H49" s="33" t="s">
        <v>31</v>
      </c>
      <c r="I49" s="34"/>
      <c r="J49" s="34"/>
      <c r="K49" s="35">
        <v>44547</v>
      </c>
      <c r="L49" s="36" t="s">
        <v>236</v>
      </c>
      <c r="M49" s="43" t="s">
        <v>366</v>
      </c>
      <c r="N49" s="26"/>
      <c r="O49" s="26"/>
      <c r="P49" s="19">
        <v>17000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0">
        <f t="shared" si="0"/>
        <v>41</v>
      </c>
      <c r="B50" s="22"/>
      <c r="C50" s="47" t="s">
        <v>237</v>
      </c>
      <c r="D50" s="29" t="s">
        <v>127</v>
      </c>
      <c r="E50" s="39" t="s">
        <v>238</v>
      </c>
      <c r="F50" s="31" t="s">
        <v>239</v>
      </c>
      <c r="G50" s="32" t="s">
        <v>240</v>
      </c>
      <c r="H50" s="33" t="s">
        <v>31</v>
      </c>
      <c r="I50" s="34"/>
      <c r="J50" s="34"/>
      <c r="K50" s="35">
        <v>44382</v>
      </c>
      <c r="L50" s="36" t="s">
        <v>241</v>
      </c>
      <c r="M50" s="44" t="s">
        <v>366</v>
      </c>
      <c r="N50" s="26"/>
      <c r="O50" s="26"/>
      <c r="P50" s="19">
        <v>77469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0">
        <f t="shared" si="0"/>
        <v>42</v>
      </c>
      <c r="B51" s="22"/>
      <c r="C51" s="46" t="s">
        <v>242</v>
      </c>
      <c r="D51" s="3" t="s">
        <v>114</v>
      </c>
      <c r="E51" s="3" t="s">
        <v>243</v>
      </c>
      <c r="F51" s="3" t="s">
        <v>244</v>
      </c>
      <c r="G51" s="23" t="s">
        <v>245</v>
      </c>
      <c r="H51" s="24" t="s">
        <v>31</v>
      </c>
      <c r="I51" s="22"/>
      <c r="J51" s="22"/>
      <c r="K51" s="30">
        <v>44426</v>
      </c>
      <c r="L51" s="25" t="s">
        <v>250</v>
      </c>
      <c r="M51" s="44" t="s">
        <v>364</v>
      </c>
      <c r="N51" s="26"/>
      <c r="O51" s="26"/>
      <c r="P51" s="19">
        <v>20000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0">
        <f t="shared" si="0"/>
        <v>43</v>
      </c>
      <c r="B52" s="22"/>
      <c r="C52" s="46" t="s">
        <v>207</v>
      </c>
      <c r="D52" s="3" t="s">
        <v>192</v>
      </c>
      <c r="E52" s="3" t="s">
        <v>246</v>
      </c>
      <c r="F52" s="3" t="s">
        <v>247</v>
      </c>
      <c r="G52" s="23" t="s">
        <v>248</v>
      </c>
      <c r="H52" s="24" t="s">
        <v>31</v>
      </c>
      <c r="I52" s="22"/>
      <c r="J52" s="22"/>
      <c r="K52" s="30">
        <v>44429</v>
      </c>
      <c r="L52" s="25" t="s">
        <v>249</v>
      </c>
      <c r="M52" s="44" t="s">
        <v>364</v>
      </c>
      <c r="N52" s="26"/>
      <c r="O52" s="26"/>
      <c r="P52" s="19">
        <v>7300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0">
        <f t="shared" si="0"/>
        <v>44</v>
      </c>
      <c r="B53" s="22"/>
      <c r="C53" s="47" t="s">
        <v>251</v>
      </c>
      <c r="D53" s="3" t="s">
        <v>252</v>
      </c>
      <c r="E53" s="3" t="s">
        <v>253</v>
      </c>
      <c r="F53" s="3" t="s">
        <v>254</v>
      </c>
      <c r="G53" s="23" t="s">
        <v>261</v>
      </c>
      <c r="H53" s="24" t="s">
        <v>31</v>
      </c>
      <c r="I53" s="22"/>
      <c r="J53" s="22"/>
      <c r="K53" s="30">
        <v>44600</v>
      </c>
      <c r="L53" s="25" t="s">
        <v>255</v>
      </c>
      <c r="M53" s="43" t="s">
        <v>366</v>
      </c>
      <c r="N53" s="26"/>
      <c r="O53" s="26"/>
      <c r="P53" s="19">
        <v>2553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0">
        <f t="shared" si="0"/>
        <v>45</v>
      </c>
      <c r="B54" s="22"/>
      <c r="C54" s="47" t="s">
        <v>256</v>
      </c>
      <c r="D54" s="3" t="s">
        <v>257</v>
      </c>
      <c r="E54" s="3" t="s">
        <v>258</v>
      </c>
      <c r="F54" s="3" t="s">
        <v>259</v>
      </c>
      <c r="G54" s="23" t="s">
        <v>262</v>
      </c>
      <c r="H54" s="24" t="s">
        <v>31</v>
      </c>
      <c r="I54" s="22"/>
      <c r="J54" s="22"/>
      <c r="K54" s="30">
        <v>44629</v>
      </c>
      <c r="L54" s="25" t="s">
        <v>264</v>
      </c>
      <c r="M54" s="43" t="s">
        <v>366</v>
      </c>
      <c r="N54" s="26"/>
      <c r="O54" s="26"/>
      <c r="P54" s="19">
        <v>10000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0">
        <f t="shared" si="0"/>
        <v>46</v>
      </c>
      <c r="B55" s="22"/>
      <c r="C55" s="47" t="s">
        <v>256</v>
      </c>
      <c r="D55" s="3" t="s">
        <v>257</v>
      </c>
      <c r="E55" s="3" t="s">
        <v>258</v>
      </c>
      <c r="F55" s="3" t="s">
        <v>260</v>
      </c>
      <c r="G55" s="23" t="s">
        <v>263</v>
      </c>
      <c r="H55" s="24" t="s">
        <v>31</v>
      </c>
      <c r="I55" s="22"/>
      <c r="J55" s="22"/>
      <c r="K55" s="30">
        <v>44629</v>
      </c>
      <c r="L55" s="25" t="s">
        <v>265</v>
      </c>
      <c r="M55" s="43" t="s">
        <v>366</v>
      </c>
      <c r="N55" s="26"/>
      <c r="O55" s="26"/>
      <c r="P55" s="19">
        <v>7462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0">
        <f t="shared" si="0"/>
        <v>47</v>
      </c>
      <c r="B56" s="22"/>
      <c r="C56" s="47" t="s">
        <v>266</v>
      </c>
      <c r="D56" s="3" t="s">
        <v>267</v>
      </c>
      <c r="E56" s="3" t="s">
        <v>268</v>
      </c>
      <c r="F56" s="3" t="s">
        <v>269</v>
      </c>
      <c r="G56" s="23" t="s">
        <v>270</v>
      </c>
      <c r="H56" s="24" t="s">
        <v>31</v>
      </c>
      <c r="I56" s="22"/>
      <c r="J56" s="22"/>
      <c r="K56" s="30">
        <v>44616</v>
      </c>
      <c r="L56" s="25" t="s">
        <v>271</v>
      </c>
      <c r="M56" s="43" t="s">
        <v>366</v>
      </c>
      <c r="N56" s="26"/>
      <c r="O56" s="26"/>
      <c r="P56" s="19">
        <v>149240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0">
        <f t="shared" si="0"/>
        <v>48</v>
      </c>
      <c r="B57" s="22"/>
      <c r="C57" s="47" t="s">
        <v>272</v>
      </c>
      <c r="D57" s="3" t="s">
        <v>273</v>
      </c>
      <c r="E57" s="3" t="s">
        <v>274</v>
      </c>
      <c r="F57" s="3" t="s">
        <v>275</v>
      </c>
      <c r="G57" s="23" t="s">
        <v>276</v>
      </c>
      <c r="H57" s="24" t="s">
        <v>31</v>
      </c>
      <c r="I57" s="22"/>
      <c r="J57" s="22"/>
      <c r="K57" s="30">
        <v>44678</v>
      </c>
      <c r="L57" s="25" t="s">
        <v>277</v>
      </c>
      <c r="M57" s="43" t="s">
        <v>366</v>
      </c>
      <c r="N57" s="26"/>
      <c r="O57" s="26"/>
      <c r="P57" s="19">
        <v>8896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0">
        <f t="shared" si="0"/>
        <v>49</v>
      </c>
      <c r="B58" s="22"/>
      <c r="C58" s="46" t="s">
        <v>278</v>
      </c>
      <c r="D58" s="3" t="s">
        <v>217</v>
      </c>
      <c r="E58" s="3" t="s">
        <v>279</v>
      </c>
      <c r="F58" s="3" t="s">
        <v>280</v>
      </c>
      <c r="G58" s="23" t="s">
        <v>281</v>
      </c>
      <c r="H58" s="24" t="s">
        <v>31</v>
      </c>
      <c r="I58" s="22"/>
      <c r="J58" s="22"/>
      <c r="K58" s="30">
        <v>44746</v>
      </c>
      <c r="L58" s="25" t="s">
        <v>282</v>
      </c>
      <c r="M58" s="43" t="s">
        <v>364</v>
      </c>
      <c r="N58" s="26"/>
      <c r="O58" s="26"/>
      <c r="P58" s="19">
        <v>31500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0">
        <f t="shared" si="0"/>
        <v>50</v>
      </c>
      <c r="B59" s="22"/>
      <c r="C59" s="46" t="s">
        <v>283</v>
      </c>
      <c r="D59" s="3" t="s">
        <v>284</v>
      </c>
      <c r="E59" s="3" t="s">
        <v>285</v>
      </c>
      <c r="F59" s="3" t="s">
        <v>286</v>
      </c>
      <c r="G59" s="23" t="s">
        <v>287</v>
      </c>
      <c r="H59" s="24" t="s">
        <v>31</v>
      </c>
      <c r="I59" s="22"/>
      <c r="J59" s="22"/>
      <c r="K59" s="30">
        <v>44778</v>
      </c>
      <c r="L59" s="25" t="s">
        <v>288</v>
      </c>
      <c r="M59" s="43" t="s">
        <v>364</v>
      </c>
      <c r="N59" s="26"/>
      <c r="O59" s="26"/>
      <c r="P59" s="19">
        <v>25200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0">
        <f t="shared" si="0"/>
        <v>51</v>
      </c>
      <c r="B60" s="22"/>
      <c r="C60" s="46" t="s">
        <v>289</v>
      </c>
      <c r="D60" s="3" t="s">
        <v>290</v>
      </c>
      <c r="E60" s="3" t="s">
        <v>291</v>
      </c>
      <c r="F60" s="3" t="s">
        <v>292</v>
      </c>
      <c r="G60" s="23" t="s">
        <v>298</v>
      </c>
      <c r="H60" s="24" t="s">
        <v>31</v>
      </c>
      <c r="I60" s="22"/>
      <c r="J60" s="22"/>
      <c r="K60" s="30">
        <v>44777</v>
      </c>
      <c r="L60" s="25" t="s">
        <v>293</v>
      </c>
      <c r="M60" s="43" t="s">
        <v>364</v>
      </c>
      <c r="N60" s="26"/>
      <c r="O60" s="26"/>
      <c r="P60" s="19">
        <v>4399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41.25" customHeight="1">
      <c r="A61" s="40">
        <f t="shared" si="0"/>
        <v>52</v>
      </c>
      <c r="B61" s="22"/>
      <c r="C61" s="47" t="s">
        <v>294</v>
      </c>
      <c r="D61" s="3" t="s">
        <v>226</v>
      </c>
      <c r="E61" s="3" t="s">
        <v>295</v>
      </c>
      <c r="F61" s="3" t="s">
        <v>296</v>
      </c>
      <c r="G61" s="23" t="s">
        <v>297</v>
      </c>
      <c r="H61" s="24" t="s">
        <v>31</v>
      </c>
      <c r="I61" s="22"/>
      <c r="J61" s="22"/>
      <c r="K61" s="30">
        <v>44777</v>
      </c>
      <c r="L61" s="25" t="s">
        <v>299</v>
      </c>
      <c r="M61" s="43" t="s">
        <v>366</v>
      </c>
      <c r="N61" s="26"/>
      <c r="O61" s="26"/>
      <c r="P61" s="19">
        <v>8000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66" customHeight="1">
      <c r="A62" s="40">
        <f t="shared" si="0"/>
        <v>53</v>
      </c>
      <c r="B62" s="22"/>
      <c r="C62" s="46" t="s">
        <v>306</v>
      </c>
      <c r="D62" s="3" t="s">
        <v>122</v>
      </c>
      <c r="E62" s="3" t="s">
        <v>303</v>
      </c>
      <c r="F62" s="3" t="s">
        <v>307</v>
      </c>
      <c r="G62" s="23" t="s">
        <v>308</v>
      </c>
      <c r="H62" s="24" t="s">
        <v>31</v>
      </c>
      <c r="I62" s="22"/>
      <c r="J62" s="22"/>
      <c r="K62" s="30">
        <v>44860</v>
      </c>
      <c r="L62" s="25" t="s">
        <v>309</v>
      </c>
      <c r="M62" s="43" t="s">
        <v>364</v>
      </c>
      <c r="N62" s="26"/>
      <c r="O62" s="26"/>
      <c r="P62" s="19">
        <v>20000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66" customHeight="1">
      <c r="A63" s="40">
        <f t="shared" si="0"/>
        <v>54</v>
      </c>
      <c r="B63" s="22"/>
      <c r="C63" s="46" t="s">
        <v>310</v>
      </c>
      <c r="D63" s="3" t="s">
        <v>311</v>
      </c>
      <c r="E63" s="3" t="s">
        <v>303</v>
      </c>
      <c r="F63" s="3" t="s">
        <v>312</v>
      </c>
      <c r="G63" s="23" t="s">
        <v>313</v>
      </c>
      <c r="H63" s="24" t="s">
        <v>31</v>
      </c>
      <c r="I63" s="22"/>
      <c r="J63" s="22"/>
      <c r="K63" s="30">
        <v>44860</v>
      </c>
      <c r="L63" s="25" t="s">
        <v>314</v>
      </c>
      <c r="M63" s="43" t="s">
        <v>364</v>
      </c>
      <c r="N63" s="26"/>
      <c r="O63" s="26"/>
      <c r="P63" s="19">
        <v>40200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66" customHeight="1">
      <c r="A64" s="40">
        <f t="shared" si="0"/>
        <v>55</v>
      </c>
      <c r="B64" s="22"/>
      <c r="C64" s="46" t="s">
        <v>315</v>
      </c>
      <c r="D64" s="3" t="s">
        <v>122</v>
      </c>
      <c r="E64" s="3" t="s">
        <v>303</v>
      </c>
      <c r="F64" s="3" t="s">
        <v>316</v>
      </c>
      <c r="G64" s="23" t="s">
        <v>313</v>
      </c>
      <c r="H64" s="24" t="s">
        <v>31</v>
      </c>
      <c r="I64" s="22"/>
      <c r="J64" s="22"/>
      <c r="K64" s="30">
        <v>44860</v>
      </c>
      <c r="L64" s="25" t="s">
        <v>317</v>
      </c>
      <c r="M64" s="43" t="s">
        <v>364</v>
      </c>
      <c r="N64" s="26"/>
      <c r="O64" s="26"/>
      <c r="P64" s="19">
        <v>40000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0">
        <f t="shared" si="0"/>
        <v>56</v>
      </c>
      <c r="B65" s="22"/>
      <c r="C65" s="46" t="s">
        <v>318</v>
      </c>
      <c r="D65" s="3" t="s">
        <v>319</v>
      </c>
      <c r="E65" s="3" t="s">
        <v>303</v>
      </c>
      <c r="F65" s="3" t="s">
        <v>320</v>
      </c>
      <c r="G65" s="23" t="s">
        <v>321</v>
      </c>
      <c r="H65" s="24" t="s">
        <v>31</v>
      </c>
      <c r="I65" s="22"/>
      <c r="J65" s="22"/>
      <c r="K65" s="30">
        <v>44859</v>
      </c>
      <c r="L65" s="25" t="s">
        <v>322</v>
      </c>
      <c r="M65" s="43" t="s">
        <v>364</v>
      </c>
      <c r="N65" s="26"/>
      <c r="O65" s="26"/>
      <c r="P65" s="19">
        <v>40000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0">
        <f t="shared" si="0"/>
        <v>57</v>
      </c>
      <c r="B66" s="22"/>
      <c r="C66" s="46" t="s">
        <v>323</v>
      </c>
      <c r="D66" s="3" t="s">
        <v>319</v>
      </c>
      <c r="E66" s="3" t="s">
        <v>303</v>
      </c>
      <c r="F66" s="3" t="s">
        <v>324</v>
      </c>
      <c r="G66" s="23" t="s">
        <v>325</v>
      </c>
      <c r="H66" s="24" t="s">
        <v>31</v>
      </c>
      <c r="I66" s="22"/>
      <c r="J66" s="22"/>
      <c r="K66" s="30">
        <v>44859</v>
      </c>
      <c r="L66" s="25" t="s">
        <v>326</v>
      </c>
      <c r="M66" s="43" t="s">
        <v>364</v>
      </c>
      <c r="N66" s="26"/>
      <c r="O66" s="26"/>
      <c r="P66" s="19">
        <v>30200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0">
        <f t="shared" si="0"/>
        <v>58</v>
      </c>
      <c r="B67" s="22"/>
      <c r="C67" s="46" t="s">
        <v>327</v>
      </c>
      <c r="D67" s="3" t="s">
        <v>122</v>
      </c>
      <c r="E67" s="3" t="s">
        <v>303</v>
      </c>
      <c r="F67" s="3" t="s">
        <v>328</v>
      </c>
      <c r="G67" s="23" t="s">
        <v>329</v>
      </c>
      <c r="H67" s="24" t="s">
        <v>31</v>
      </c>
      <c r="I67" s="22"/>
      <c r="J67" s="22"/>
      <c r="K67" s="30">
        <v>44860</v>
      </c>
      <c r="L67" s="25" t="s">
        <v>330</v>
      </c>
      <c r="M67" s="43" t="s">
        <v>364</v>
      </c>
      <c r="N67" s="26"/>
      <c r="O67" s="26"/>
      <c r="P67" s="19">
        <v>28200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0">
        <f t="shared" si="0"/>
        <v>59</v>
      </c>
      <c r="B68" s="22"/>
      <c r="C68" s="47" t="s">
        <v>301</v>
      </c>
      <c r="D68" s="3" t="s">
        <v>302</v>
      </c>
      <c r="E68" s="3" t="s">
        <v>303</v>
      </c>
      <c r="F68" s="3" t="s">
        <v>304</v>
      </c>
      <c r="G68" s="23" t="s">
        <v>305</v>
      </c>
      <c r="H68" s="24" t="s">
        <v>31</v>
      </c>
      <c r="I68" s="22"/>
      <c r="J68" s="22"/>
      <c r="K68" s="30">
        <v>44897</v>
      </c>
      <c r="L68" s="25" t="s">
        <v>336</v>
      </c>
      <c r="M68" s="43" t="s">
        <v>366</v>
      </c>
      <c r="N68" s="26"/>
      <c r="O68" s="26"/>
      <c r="P68" s="19">
        <v>30000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0">
        <f t="shared" si="0"/>
        <v>60</v>
      </c>
      <c r="B69" s="22"/>
      <c r="C69" s="47" t="s">
        <v>331</v>
      </c>
      <c r="D69" s="3" t="s">
        <v>332</v>
      </c>
      <c r="E69" s="3" t="s">
        <v>333</v>
      </c>
      <c r="F69" s="3" t="s">
        <v>334</v>
      </c>
      <c r="G69" s="23" t="s">
        <v>335</v>
      </c>
      <c r="H69" s="24" t="s">
        <v>31</v>
      </c>
      <c r="I69" s="22"/>
      <c r="J69" s="22"/>
      <c r="K69" s="30">
        <v>44915</v>
      </c>
      <c r="L69" s="25" t="s">
        <v>337</v>
      </c>
      <c r="M69" s="43" t="s">
        <v>366</v>
      </c>
      <c r="N69" s="26"/>
      <c r="O69" s="26"/>
      <c r="P69" s="19">
        <v>25200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66" customHeight="1">
      <c r="A70" s="40">
        <f t="shared" si="0"/>
        <v>61</v>
      </c>
      <c r="B70" s="22"/>
      <c r="C70" s="47" t="s">
        <v>338</v>
      </c>
      <c r="D70" s="3" t="s">
        <v>339</v>
      </c>
      <c r="E70" s="3" t="s">
        <v>340</v>
      </c>
      <c r="F70" s="3" t="s">
        <v>341</v>
      </c>
      <c r="G70" s="23" t="s">
        <v>343</v>
      </c>
      <c r="H70" s="24" t="s">
        <v>31</v>
      </c>
      <c r="I70" s="22"/>
      <c r="J70" s="22"/>
      <c r="K70" s="30">
        <v>44925</v>
      </c>
      <c r="L70" s="25" t="s">
        <v>342</v>
      </c>
      <c r="M70" s="43" t="s">
        <v>366</v>
      </c>
      <c r="N70" s="26"/>
      <c r="O70" s="26"/>
      <c r="P70" s="19">
        <v>783952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50.25" customHeight="1">
      <c r="A71" s="40">
        <f>A70+1</f>
        <v>62</v>
      </c>
      <c r="B71" s="22"/>
      <c r="C71" s="46" t="s">
        <v>344</v>
      </c>
      <c r="D71" s="3" t="s">
        <v>69</v>
      </c>
      <c r="E71" s="3" t="s">
        <v>345</v>
      </c>
      <c r="F71" s="3" t="s">
        <v>347</v>
      </c>
      <c r="G71" s="23" t="s">
        <v>348</v>
      </c>
      <c r="H71" s="24" t="s">
        <v>31</v>
      </c>
      <c r="I71" s="22"/>
      <c r="J71" s="22"/>
      <c r="K71" s="30">
        <v>45008</v>
      </c>
      <c r="L71" s="25" t="s">
        <v>346</v>
      </c>
      <c r="M71" s="43" t="s">
        <v>364</v>
      </c>
      <c r="N71" s="26"/>
      <c r="O71" s="26"/>
      <c r="P71" s="19">
        <v>558690</v>
      </c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39.75" customHeight="1">
      <c r="A72" s="40">
        <f>A71+1</f>
        <v>63</v>
      </c>
      <c r="B72" s="22"/>
      <c r="C72" s="47" t="s">
        <v>207</v>
      </c>
      <c r="D72" s="3" t="s">
        <v>192</v>
      </c>
      <c r="E72" s="3" t="s">
        <v>246</v>
      </c>
      <c r="F72" s="3" t="s">
        <v>350</v>
      </c>
      <c r="G72" s="23" t="s">
        <v>351</v>
      </c>
      <c r="H72" s="24" t="s">
        <v>31</v>
      </c>
      <c r="I72" s="22"/>
      <c r="J72" s="22"/>
      <c r="K72" s="30">
        <v>45016</v>
      </c>
      <c r="L72" s="25" t="s">
        <v>352</v>
      </c>
      <c r="M72" s="43" t="s">
        <v>366</v>
      </c>
      <c r="N72" s="26"/>
      <c r="O72" s="26"/>
      <c r="P72" s="19">
        <v>7500</v>
      </c>
      <c r="Q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68.25" customHeight="1">
      <c r="A73" s="40">
        <f>A72+1</f>
        <v>64</v>
      </c>
      <c r="B73" s="22"/>
      <c r="C73" s="47" t="s">
        <v>353</v>
      </c>
      <c r="D73" s="3" t="s">
        <v>354</v>
      </c>
      <c r="E73" s="3" t="s">
        <v>355</v>
      </c>
      <c r="F73" s="3" t="s">
        <v>356</v>
      </c>
      <c r="G73" s="23" t="s">
        <v>357</v>
      </c>
      <c r="H73" s="24" t="s">
        <v>31</v>
      </c>
      <c r="I73" s="22"/>
      <c r="J73" s="22"/>
      <c r="K73" s="30">
        <v>45054</v>
      </c>
      <c r="L73" s="25" t="s">
        <v>358</v>
      </c>
      <c r="M73" s="43" t="s">
        <v>366</v>
      </c>
      <c r="N73" s="26"/>
      <c r="O73" s="26"/>
      <c r="P73" s="19"/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54" customHeight="1">
      <c r="A74" s="40">
        <f>A73+1</f>
        <v>65</v>
      </c>
      <c r="B74" s="22"/>
      <c r="C74" s="46" t="s">
        <v>359</v>
      </c>
      <c r="D74" s="3" t="s">
        <v>180</v>
      </c>
      <c r="E74" s="3" t="s">
        <v>361</v>
      </c>
      <c r="F74" s="3" t="s">
        <v>360</v>
      </c>
      <c r="G74" s="23" t="s">
        <v>362</v>
      </c>
      <c r="H74" s="24" t="s">
        <v>31</v>
      </c>
      <c r="I74" s="22"/>
      <c r="J74" s="22"/>
      <c r="K74" s="30">
        <v>45045</v>
      </c>
      <c r="L74" s="25" t="s">
        <v>363</v>
      </c>
      <c r="M74" s="43" t="s">
        <v>364</v>
      </c>
      <c r="N74" s="26"/>
      <c r="O74" s="26"/>
      <c r="P74" s="19"/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8" customFormat="1" ht="54" customHeight="1">
      <c r="A75" s="40">
        <f>A74+1</f>
        <v>66</v>
      </c>
      <c r="B75" s="22"/>
      <c r="C75" s="46" t="s">
        <v>367</v>
      </c>
      <c r="D75" s="3" t="s">
        <v>368</v>
      </c>
      <c r="E75" s="3" t="s">
        <v>369</v>
      </c>
      <c r="F75" s="3" t="s">
        <v>370</v>
      </c>
      <c r="G75" s="23" t="s">
        <v>371</v>
      </c>
      <c r="H75" s="24" t="s">
        <v>372</v>
      </c>
      <c r="I75" s="22"/>
      <c r="J75" s="22"/>
      <c r="K75" s="30">
        <v>45139</v>
      </c>
      <c r="L75" s="25" t="s">
        <v>373</v>
      </c>
      <c r="M75" s="43" t="s">
        <v>366</v>
      </c>
      <c r="N75" s="26"/>
      <c r="O75" s="26"/>
      <c r="P75" s="19"/>
      <c r="Q75" s="27"/>
      <c r="S75" s="27">
        <f>COUNTIF($M$10:$M$75,"Hòa")</f>
        <v>35</v>
      </c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8" customFormat="1" ht="54" customHeight="1">
      <c r="A76" s="40">
        <v>67</v>
      </c>
      <c r="B76" s="22"/>
      <c r="C76" s="47" t="s">
        <v>374</v>
      </c>
      <c r="D76" s="3" t="s">
        <v>375</v>
      </c>
      <c r="E76" s="3" t="s">
        <v>377</v>
      </c>
      <c r="F76" s="3" t="s">
        <v>376</v>
      </c>
      <c r="G76" s="23" t="s">
        <v>378</v>
      </c>
      <c r="H76" s="24" t="s">
        <v>372</v>
      </c>
      <c r="I76" s="22"/>
      <c r="J76" s="22"/>
      <c r="K76" s="30">
        <v>45160</v>
      </c>
      <c r="L76" s="25" t="s">
        <v>379</v>
      </c>
      <c r="M76" s="43" t="s">
        <v>364</v>
      </c>
      <c r="N76" s="26"/>
      <c r="O76" s="26"/>
      <c r="P76" s="19"/>
      <c r="Q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8" customFormat="1" ht="24" customHeight="1">
      <c r="A77" s="49"/>
      <c r="B77" s="50"/>
      <c r="C77" s="51"/>
      <c r="D77" s="52"/>
      <c r="E77" s="52"/>
      <c r="F77" s="52"/>
      <c r="G77" s="53"/>
      <c r="H77" s="54"/>
      <c r="I77" s="50"/>
      <c r="J77" s="50"/>
      <c r="K77" s="55"/>
      <c r="L77" s="56"/>
      <c r="M77" s="57"/>
      <c r="N77" s="26"/>
      <c r="O77" s="26"/>
      <c r="P77" s="19"/>
      <c r="Q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8:19" ht="16.5">
      <c r="H78" s="61" t="s">
        <v>380</v>
      </c>
      <c r="I78" s="61"/>
      <c r="J78" s="61"/>
      <c r="K78" s="61"/>
      <c r="L78" s="61"/>
      <c r="P78" s="19"/>
      <c r="S78" s="27">
        <f>COUNTIF($M$10:$M$75,"Tâm")</f>
        <v>31</v>
      </c>
    </row>
    <row r="79" spans="4:12" ht="15.75">
      <c r="D79" s="9" t="s">
        <v>43</v>
      </c>
      <c r="H79" s="60" t="s">
        <v>42</v>
      </c>
      <c r="I79" s="60"/>
      <c r="J79" s="60"/>
      <c r="K79" s="60"/>
      <c r="L79" s="60"/>
    </row>
    <row r="83" spans="8:12" ht="12.75">
      <c r="H83" s="66" t="s">
        <v>52</v>
      </c>
      <c r="I83" s="66"/>
      <c r="J83" s="66"/>
      <c r="K83" s="66"/>
      <c r="L83" s="66"/>
    </row>
    <row r="86" spans="4:12" ht="15.75">
      <c r="D86" s="21" t="s">
        <v>349</v>
      </c>
      <c r="H86" s="60" t="s">
        <v>212</v>
      </c>
      <c r="I86" s="60"/>
      <c r="J86" s="60"/>
      <c r="K86" s="60"/>
      <c r="L86" s="60"/>
    </row>
  </sheetData>
  <sheetProtection/>
  <mergeCells count="21">
    <mergeCell ref="B6:B8"/>
    <mergeCell ref="G6:J6"/>
    <mergeCell ref="A1:E1"/>
    <mergeCell ref="F6:F8"/>
    <mergeCell ref="A3:M3"/>
    <mergeCell ref="A2:M2"/>
    <mergeCell ref="C6:C8"/>
    <mergeCell ref="L6:L8"/>
    <mergeCell ref="A6:A8"/>
    <mergeCell ref="M6:M8"/>
    <mergeCell ref="A4:M4"/>
    <mergeCell ref="K5:M5"/>
    <mergeCell ref="D6:D8"/>
    <mergeCell ref="H86:L86"/>
    <mergeCell ref="H78:L78"/>
    <mergeCell ref="H7:J7"/>
    <mergeCell ref="K6:K8"/>
    <mergeCell ref="G7:G8"/>
    <mergeCell ref="E6:E8"/>
    <mergeCell ref="H83:L83"/>
    <mergeCell ref="H79:L79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2023-09-27T01:04:35Z</dcterms:modified>
  <cp:category/>
  <cp:version/>
  <cp:contentType/>
  <cp:contentStatus/>
</cp:coreProperties>
</file>